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화면백업\신현애\정보공표 목록\7월\"/>
    </mc:Choice>
  </mc:AlternateContent>
  <bookViews>
    <workbookView xWindow="240" yWindow="180" windowWidth="23535" windowHeight="9840"/>
  </bookViews>
  <sheets>
    <sheet name="7월 " sheetId="29" r:id="rId1"/>
  </sheets>
  <calcPr calcId="152511" iterateDelta="1.0000000474974513E-3"/>
</workbook>
</file>

<file path=xl/calcChain.xml><?xml version="1.0" encoding="utf-8"?>
<calcChain xmlns="http://schemas.openxmlformats.org/spreadsheetml/2006/main">
  <c r="C15" i="29" l="1"/>
  <c r="E15" i="29" s="1"/>
  <c r="F15" i="29" s="1"/>
  <c r="C14" i="29"/>
  <c r="C13" i="29"/>
  <c r="C12" i="29"/>
  <c r="E12" i="29" s="1"/>
  <c r="C11" i="29"/>
  <c r="C9" i="29"/>
  <c r="C8" i="29"/>
  <c r="C10" i="29" l="1"/>
  <c r="E10" i="29" s="1"/>
  <c r="F10" i="29" s="1"/>
  <c r="F12" i="29"/>
  <c r="D12" i="29" s="1"/>
  <c r="G12" i="29" s="1"/>
  <c r="E11" i="29"/>
  <c r="F11" i="29" s="1"/>
  <c r="E8" i="29"/>
  <c r="C7" i="29"/>
  <c r="E9" i="29"/>
  <c r="E13" i="29"/>
  <c r="D11" i="29"/>
  <c r="E14" i="29"/>
  <c r="D15" i="29"/>
  <c r="G15" i="29" s="1"/>
  <c r="C6" i="29" l="1"/>
  <c r="E7" i="29"/>
  <c r="E6" i="29" s="1"/>
  <c r="D8" i="29"/>
  <c r="G8" i="29" s="1"/>
  <c r="F8" i="29"/>
  <c r="F14" i="29"/>
  <c r="D14" i="29"/>
  <c r="G14" i="29" s="1"/>
  <c r="F9" i="29"/>
  <c r="D9" i="29" s="1"/>
  <c r="F13" i="29"/>
  <c r="D13" i="29" s="1"/>
  <c r="G13" i="29" s="1"/>
  <c r="G11" i="29"/>
  <c r="F7" i="29" l="1"/>
  <c r="F6" i="29" s="1"/>
  <c r="G10" i="29"/>
  <c r="G9" i="29"/>
  <c r="G7" i="29" s="1"/>
  <c r="G6" i="29" s="1"/>
  <c r="D7" i="29"/>
  <c r="D10" i="29"/>
  <c r="D6" i="29" l="1"/>
</calcChain>
</file>

<file path=xl/sharedStrings.xml><?xml version="1.0" encoding="utf-8"?>
<sst xmlns="http://schemas.openxmlformats.org/spreadsheetml/2006/main" count="39" uniqueCount="31">
  <si>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</si>
  <si>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</si>
  <si>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</si>
  <si>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</si>
  <si>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</si>
  <si>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</si>
  <si>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</si>
  <si>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</si>
  <si>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</si>
  <si>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</si>
  <si>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</si>
  <si>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</si>
  <si>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</si>
  <si>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</si>
  <si>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</si>
  <si>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</si>
  <si>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</si>
  <si>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</si>
  <si>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</si>
  <si>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노래교실</t>
    <phoneticPr fontId="3" type="noConversion"/>
  </si>
  <si>
    <t>풍물교실</t>
    <phoneticPr fontId="3" type="noConversion"/>
  </si>
  <si>
    <t>요가교실(3부)</t>
    <phoneticPr fontId="3" type="noConversion"/>
  </si>
  <si>
    <t>5,12,19,26</t>
    <phoneticPr fontId="3" type="noConversion"/>
  </si>
  <si>
    <t>2018년도 7월 프로그램운영 강사수당 지급내역</t>
    <phoneticPr fontId="3" type="noConversion"/>
  </si>
  <si>
    <t>4,511,12,18,19,25,26</t>
    <phoneticPr fontId="3" type="noConversion"/>
  </si>
  <si>
    <t>2,4,6,9,11,13,16,18,20,23,25,27.30</t>
    <phoneticPr fontId="3" type="noConversion"/>
  </si>
  <si>
    <t>6,13,20.27</t>
    <phoneticPr fontId="3" type="noConversion"/>
  </si>
  <si>
    <t>허*숙</t>
    <phoneticPr fontId="3" type="noConversion"/>
  </si>
  <si>
    <t>남*란</t>
    <phoneticPr fontId="3" type="noConversion"/>
  </si>
  <si>
    <t>김*의</t>
    <phoneticPr fontId="3" type="noConversion"/>
  </si>
  <si>
    <t>박*숙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</si>
</sst>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5" fillId="4" borderId="14" xfId="1" applyNumberFormat="1" applyFont="1" applyFill="1" applyBorder="1" applyAlignment="1">
      <alignment horizontal="center" vertical="center" shrinkToFit="1"/>
    </xf>
    <xf numFmtId="41" fontId="5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/>
    </xf>
    <xf numFmtId="41" fontId="4" fillId="6" borderId="8" xfId="1" applyFont="1" applyFill="1" applyBorder="1" applyAlignment="1">
      <alignment horizontal="center" vertical="center"/>
    </xf>
    <xf numFmtId="41" fontId="4" fillId="6" borderId="8" xfId="1" applyFont="1" applyFill="1" applyBorder="1" applyAlignment="1">
      <alignment horizontal="center" vertical="center" shrinkToFit="1"/>
    </xf>
    <xf numFmtId="41" fontId="4" fillId="5" borderId="8" xfId="1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41" fontId="6" fillId="0" borderId="18" xfId="1" applyFont="1" applyFill="1" applyBorder="1" applyAlignment="1">
      <alignment horizontal="center" vertical="center"/>
    </xf>
    <xf numFmtId="41" fontId="6" fillId="0" borderId="18" xfId="1" applyFont="1" applyFill="1" applyBorder="1" applyAlignment="1">
      <alignment horizontal="center" vertical="center" shrinkToFit="1"/>
    </xf>
    <xf numFmtId="41" fontId="6" fillId="5" borderId="18" xfId="1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/>
    </xf>
    <xf numFmtId="41" fontId="6" fillId="0" borderId="8" xfId="1" applyFont="1" applyFill="1" applyBorder="1" applyAlignment="1">
      <alignment horizontal="center" vertical="center" shrinkToFit="1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41" fontId="4" fillId="6" borderId="11" xfId="1" applyFont="1" applyFill="1" applyBorder="1" applyAlignment="1">
      <alignment horizontal="center" vertical="center"/>
    </xf>
    <xf numFmtId="41" fontId="4" fillId="6" borderId="11" xfId="1" applyFont="1" applyFill="1" applyBorder="1" applyAlignment="1">
      <alignment horizontal="center" vertical="center" shrinkToFit="1"/>
    </xf>
    <xf numFmtId="41" fontId="6" fillId="5" borderId="11" xfId="1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6" fillId="5" borderId="8" xfId="1" applyFont="1" applyFill="1" applyBorder="1" applyAlignment="1">
      <alignment horizontal="center" vertical="center"/>
    </xf>
    <xf numFmtId="0" fontId="6" fillId="7" borderId="20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/>
    </xf>
    <xf numFmtId="41" fontId="4" fillId="7" borderId="18" xfId="1" applyFont="1" applyFill="1" applyBorder="1" applyAlignment="1">
      <alignment horizontal="center" vertical="center"/>
    </xf>
    <xf numFmtId="41" fontId="4" fillId="7" borderId="18" xfId="1" applyFont="1" applyFill="1" applyBorder="1" applyAlignment="1">
      <alignment horizontal="center" vertical="center" shrinkToFit="1"/>
    </xf>
    <xf numFmtId="0" fontId="1" fillId="0" borderId="0" xfId="0" applyFont="1" applyBorder="1" applyAlignment="1"/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3" workbookViewId="0">
      <selection activeCell="A17" sqref="A17:J20"/>
    </sheetView>
  </sheetViews>
  <sheetFormatPr defaultRowHeight="13.5" x14ac:dyDescent="0.15"/>
  <cols>
    <col min="3" max="3" width="14.21875" customWidth="1"/>
    <col min="7" max="7" width="12.44140625" customWidth="1"/>
  </cols>
  <sheetData>
    <row r="1" spans="1:10" ht="26.25" thickBot="1" x14ac:dyDescent="0.2">
      <c r="A1" s="44" t="s">
        <v>23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ht="14.25" thickBot="1" x14ac:dyDescent="0.2">
      <c r="A2" s="1"/>
      <c r="B2" s="1"/>
      <c r="C2" s="1"/>
      <c r="D2" s="2"/>
      <c r="E2" s="2"/>
      <c r="F2" s="2"/>
      <c r="G2" s="1"/>
      <c r="H2" s="1"/>
      <c r="I2" s="1"/>
      <c r="J2" s="42"/>
    </row>
    <row r="3" spans="1:10" x14ac:dyDescent="0.15">
      <c r="A3" s="47" t="s">
        <v>0</v>
      </c>
      <c r="B3" s="50" t="s">
        <v>1</v>
      </c>
      <c r="C3" s="50" t="s">
        <v>2</v>
      </c>
      <c r="D3" s="50"/>
      <c r="E3" s="50"/>
      <c r="F3" s="50"/>
      <c r="G3" s="50"/>
      <c r="H3" s="53" t="s">
        <v>3</v>
      </c>
      <c r="I3" s="50" t="s">
        <v>4</v>
      </c>
      <c r="J3" s="54" t="s">
        <v>5</v>
      </c>
    </row>
    <row r="4" spans="1:10" x14ac:dyDescent="0.15">
      <c r="A4" s="48"/>
      <c r="B4" s="51"/>
      <c r="C4" s="51" t="s">
        <v>6</v>
      </c>
      <c r="D4" s="57" t="s">
        <v>7</v>
      </c>
      <c r="E4" s="57"/>
      <c r="F4" s="57"/>
      <c r="G4" s="51" t="s">
        <v>8</v>
      </c>
      <c r="H4" s="51"/>
      <c r="I4" s="51"/>
      <c r="J4" s="55"/>
    </row>
    <row r="5" spans="1:10" ht="14.25" thickBot="1" x14ac:dyDescent="0.2">
      <c r="A5" s="49"/>
      <c r="B5" s="52"/>
      <c r="C5" s="52"/>
      <c r="D5" s="3" t="s">
        <v>9</v>
      </c>
      <c r="E5" s="3" t="s">
        <v>10</v>
      </c>
      <c r="F5" s="3" t="s">
        <v>11</v>
      </c>
      <c r="G5" s="52"/>
      <c r="H5" s="52"/>
      <c r="I5" s="52"/>
      <c r="J5" s="56"/>
    </row>
    <row r="6" spans="1:10" ht="20.25" customHeight="1" x14ac:dyDescent="0.15">
      <c r="A6" s="4" t="s">
        <v>12</v>
      </c>
      <c r="B6" s="5"/>
      <c r="C6" s="6">
        <f>SUM(C7+C10+C14+C15)</f>
        <v>2130000</v>
      </c>
      <c r="D6" s="6">
        <f>SUM(D7+D10+D14+D15)</f>
        <v>70290</v>
      </c>
      <c r="E6" s="6">
        <f>SUM(E7+E10+E14+E15)</f>
        <v>63900</v>
      </c>
      <c r="F6" s="6">
        <f>SUM(F7+F10+F14+F15)</f>
        <v>6390</v>
      </c>
      <c r="G6" s="6">
        <f>SUM(G7+G10+G14+G15)</f>
        <v>2059710</v>
      </c>
      <c r="H6" s="7"/>
      <c r="I6" s="5"/>
      <c r="J6" s="8"/>
    </row>
    <row r="7" spans="1:10" ht="40.5" x14ac:dyDescent="0.15">
      <c r="A7" s="9" t="s">
        <v>13</v>
      </c>
      <c r="B7" s="10" t="s">
        <v>27</v>
      </c>
      <c r="C7" s="11">
        <f>SUM(C8:C9)</f>
        <v>480000</v>
      </c>
      <c r="D7" s="12">
        <f>SUM(D8:D9)</f>
        <v>15840</v>
      </c>
      <c r="E7" s="12">
        <f t="shared" ref="E7:E15" si="0">C7*3%</f>
        <v>14400</v>
      </c>
      <c r="F7" s="12">
        <f t="shared" ref="F7:F15" si="1">E7*10%</f>
        <v>1440</v>
      </c>
      <c r="G7" s="11">
        <f>SUM(G8:G9)</f>
        <v>464160</v>
      </c>
      <c r="H7" s="13"/>
      <c r="I7" s="14"/>
      <c r="J7" s="15"/>
    </row>
    <row r="8" spans="1:10" ht="40.5" x14ac:dyDescent="0.15">
      <c r="A8" s="16" t="s">
        <v>14</v>
      </c>
      <c r="B8" s="17" t="s">
        <v>27</v>
      </c>
      <c r="C8" s="18">
        <f>H8*30000</f>
        <v>240000</v>
      </c>
      <c r="D8" s="19">
        <f>E8+F8</f>
        <v>7920</v>
      </c>
      <c r="E8" s="19">
        <f t="shared" si="0"/>
        <v>7200</v>
      </c>
      <c r="F8" s="19">
        <f t="shared" si="1"/>
        <v>720</v>
      </c>
      <c r="G8" s="18">
        <f>C8-D8</f>
        <v>232080</v>
      </c>
      <c r="H8" s="20">
        <v>8</v>
      </c>
      <c r="I8" s="21" t="s">
        <v>24</v>
      </c>
      <c r="J8" s="22"/>
    </row>
    <row r="9" spans="1:10" ht="40.5" x14ac:dyDescent="0.15">
      <c r="A9" s="23" t="s">
        <v>15</v>
      </c>
      <c r="B9" s="24" t="s">
        <v>27</v>
      </c>
      <c r="C9" s="25">
        <f>H9*30000</f>
        <v>240000</v>
      </c>
      <c r="D9" s="26">
        <f>E9+F9</f>
        <v>7920</v>
      </c>
      <c r="E9" s="26">
        <f t="shared" si="0"/>
        <v>7200</v>
      </c>
      <c r="F9" s="26">
        <f t="shared" si="1"/>
        <v>720</v>
      </c>
      <c r="G9" s="25">
        <f>C9-D9</f>
        <v>232080</v>
      </c>
      <c r="H9" s="20">
        <v>8</v>
      </c>
      <c r="I9" s="21" t="s">
        <v>24</v>
      </c>
      <c r="J9" s="22"/>
    </row>
    <row r="10" spans="1:10" ht="27" x14ac:dyDescent="0.15">
      <c r="A10" s="9" t="s">
        <v>16</v>
      </c>
      <c r="B10" s="10" t="s">
        <v>28</v>
      </c>
      <c r="C10" s="11">
        <f>SUM(C11:C13)</f>
        <v>1170000</v>
      </c>
      <c r="D10" s="12">
        <f>SUM(D11:D13)</f>
        <v>38610</v>
      </c>
      <c r="E10" s="12">
        <f t="shared" si="0"/>
        <v>35100</v>
      </c>
      <c r="F10" s="12">
        <f t="shared" si="1"/>
        <v>3510</v>
      </c>
      <c r="G10" s="11">
        <f>SUM(G11:G13)</f>
        <v>1131390</v>
      </c>
      <c r="H10" s="13"/>
      <c r="I10" s="14"/>
      <c r="J10" s="15"/>
    </row>
    <row r="11" spans="1:10" ht="54" x14ac:dyDescent="0.15">
      <c r="A11" s="16" t="s">
        <v>17</v>
      </c>
      <c r="B11" s="17" t="s">
        <v>28</v>
      </c>
      <c r="C11" s="18">
        <f>H11*30000</f>
        <v>390000</v>
      </c>
      <c r="D11" s="19">
        <f t="shared" ref="D11:D15" si="2">E11+F11</f>
        <v>12870</v>
      </c>
      <c r="E11" s="19">
        <f t="shared" si="0"/>
        <v>11700</v>
      </c>
      <c r="F11" s="19">
        <f t="shared" si="1"/>
        <v>1170</v>
      </c>
      <c r="G11" s="18">
        <f t="shared" ref="G11:G15" si="3">C11-D11</f>
        <v>377130</v>
      </c>
      <c r="H11" s="20">
        <v>13</v>
      </c>
      <c r="I11" s="21" t="s">
        <v>25</v>
      </c>
      <c r="J11" s="22"/>
    </row>
    <row r="12" spans="1:10" ht="54" x14ac:dyDescent="0.15">
      <c r="A12" s="23" t="s">
        <v>18</v>
      </c>
      <c r="B12" s="24" t="s">
        <v>28</v>
      </c>
      <c r="C12" s="25">
        <f>H12*30000</f>
        <v>390000</v>
      </c>
      <c r="D12" s="26">
        <f t="shared" si="2"/>
        <v>12870</v>
      </c>
      <c r="E12" s="26">
        <f t="shared" si="0"/>
        <v>11700</v>
      </c>
      <c r="F12" s="26">
        <f t="shared" si="1"/>
        <v>1170</v>
      </c>
      <c r="G12" s="25">
        <f t="shared" si="3"/>
        <v>377130</v>
      </c>
      <c r="H12" s="20">
        <v>13</v>
      </c>
      <c r="I12" s="21" t="s">
        <v>25</v>
      </c>
      <c r="J12" s="22"/>
    </row>
    <row r="13" spans="1:10" ht="54" x14ac:dyDescent="0.15">
      <c r="A13" s="23" t="s">
        <v>21</v>
      </c>
      <c r="B13" s="24" t="s">
        <v>28</v>
      </c>
      <c r="C13" s="25">
        <f>H13*30000</f>
        <v>390000</v>
      </c>
      <c r="D13" s="26">
        <f t="shared" si="2"/>
        <v>12870</v>
      </c>
      <c r="E13" s="26">
        <f t="shared" si="0"/>
        <v>11700</v>
      </c>
      <c r="F13" s="26">
        <f t="shared" si="1"/>
        <v>1170</v>
      </c>
      <c r="G13" s="25">
        <f t="shared" si="3"/>
        <v>377130</v>
      </c>
      <c r="H13" s="20">
        <v>13</v>
      </c>
      <c r="I13" s="21" t="s">
        <v>25</v>
      </c>
      <c r="J13" s="22"/>
    </row>
    <row r="14" spans="1:10" ht="27" x14ac:dyDescent="0.15">
      <c r="A14" s="37" t="s">
        <v>20</v>
      </c>
      <c r="B14" s="39" t="s">
        <v>29</v>
      </c>
      <c r="C14" s="40">
        <f>H14*60000</f>
        <v>240000</v>
      </c>
      <c r="D14" s="41">
        <f t="shared" si="2"/>
        <v>7920</v>
      </c>
      <c r="E14" s="41">
        <f>C14*3%</f>
        <v>7200</v>
      </c>
      <c r="F14" s="41">
        <f>E14*10%</f>
        <v>720</v>
      </c>
      <c r="G14" s="40">
        <f t="shared" si="3"/>
        <v>232080</v>
      </c>
      <c r="H14" s="35">
        <v>4</v>
      </c>
      <c r="I14" s="38" t="s">
        <v>22</v>
      </c>
      <c r="J14" s="36"/>
    </row>
    <row r="15" spans="1:10" ht="27.75" thickBot="1" x14ac:dyDescent="0.2">
      <c r="A15" s="27" t="s">
        <v>19</v>
      </c>
      <c r="B15" s="28" t="s">
        <v>30</v>
      </c>
      <c r="C15" s="29">
        <f>H15*60000</f>
        <v>240000</v>
      </c>
      <c r="D15" s="30">
        <f t="shared" si="2"/>
        <v>7920</v>
      </c>
      <c r="E15" s="30">
        <f t="shared" si="0"/>
        <v>7200</v>
      </c>
      <c r="F15" s="30">
        <f t="shared" si="1"/>
        <v>720</v>
      </c>
      <c r="G15" s="29">
        <f t="shared" si="3"/>
        <v>232080</v>
      </c>
      <c r="H15" s="31">
        <v>4</v>
      </c>
      <c r="I15" s="32" t="s">
        <v>26</v>
      </c>
      <c r="J15" s="33"/>
    </row>
    <row r="16" spans="1:10" ht="13.5" customHeight="1" x14ac:dyDescent="0.15">
      <c r="A16" s="34"/>
      <c r="B16" s="1"/>
      <c r="C16" s="1"/>
      <c r="D16" s="2"/>
      <c r="E16" s="2"/>
      <c r="F16" s="2"/>
      <c r="G16" s="1"/>
      <c r="H16" s="1"/>
      <c r="I16" s="1"/>
      <c r="J16" s="1"/>
    </row>
    <row r="17" spans="1:10" ht="14.25" x14ac:dyDescent="0.15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4.25" x14ac:dyDescent="0.15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14.25" x14ac:dyDescent="0.15">
      <c r="A19" s="43"/>
      <c r="B19" s="43"/>
      <c r="C19" s="43"/>
      <c r="D19" s="43"/>
      <c r="E19" s="43"/>
      <c r="F19" s="43"/>
      <c r="G19" s="43"/>
      <c r="H19" s="43"/>
      <c r="I19" s="43"/>
      <c r="J19" s="43"/>
    </row>
  </sheetData>
  <mergeCells count="13">
    <mergeCell ref="A17:J17"/>
    <mergeCell ref="A18:J18"/>
    <mergeCell ref="A19:J19"/>
    <mergeCell ref="A1:J1"/>
    <mergeCell ref="A3:A5"/>
    <mergeCell ref="B3:B5"/>
    <mergeCell ref="C3:G3"/>
    <mergeCell ref="H3:H5"/>
    <mergeCell ref="I3:I5"/>
    <mergeCell ref="J3:J5"/>
    <mergeCell ref="C4:C5"/>
    <mergeCell ref="D4:F4"/>
    <mergeCell ref="G4:G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 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Master</cp:lastModifiedBy>
  <cp:lastPrinted>2018-07-20T06:36:51Z</cp:lastPrinted>
  <dcterms:created xsi:type="dcterms:W3CDTF">2015-01-30T04:19:07Z</dcterms:created>
  <dcterms:modified xsi:type="dcterms:W3CDTF">2018-08-02T08:39:23Z</dcterms:modified>
</cp:coreProperties>
</file>